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5192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<sst xmlns="http://schemas.openxmlformats.org/spreadsheetml/2006/main" count="34" uniqueCount="33">
  <si>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Planned Budget</t>
  </si>
  <si>
    <t>YTD Actual</t>
  </si>
  <si>
    <t>% to Budget</t>
  </si>
  <si>
    <t>INCOME</t>
  </si>
  <si>
    <t>Other Income</t>
  </si>
  <si>
    <t>Total Receipts</t>
  </si>
  <si>
    <t>DISBURSEMENTS</t>
  </si>
  <si>
    <t>Total Disbursements</t>
  </si>
  <si>
    <t>Congregational Support</t>
  </si>
  <si>
    <t>User Fees-FMC</t>
  </si>
  <si>
    <t>Designated Giving/Special Projects</t>
  </si>
  <si>
    <t>Donations</t>
  </si>
  <si>
    <t>Insurance</t>
  </si>
  <si>
    <t>Facilities/Maintenance</t>
  </si>
  <si>
    <t>Administration</t>
  </si>
  <si>
    <t>Personnel</t>
  </si>
  <si>
    <t>Utilities</t>
  </si>
  <si>
    <t>User Fees-Rentals</t>
  </si>
  <si>
    <t>Vehicles</t>
  </si>
  <si>
    <t>Transfer from Pool (AIP) Account</t>
  </si>
  <si>
    <t>BALANCE</t>
  </si>
  <si>
    <t>Checking Account</t>
  </si>
  <si>
    <t>Manager's Checking Account</t>
  </si>
  <si>
    <t>Petty Cash</t>
  </si>
  <si>
    <t>Savings Account</t>
  </si>
  <si>
    <t xml:space="preserve">AIP Reserve Account Pool A </t>
  </si>
  <si>
    <t>AIP Reserve Account Pool B</t>
  </si>
  <si>
    <t>2021 Operating Budget</t>
  </si>
  <si>
    <t>Line of Credit from FMC</t>
  </si>
  <si>
    <t>Cash Assets - 10/31/21</t>
  </si>
  <si>
    <t>Liabiity</t>
  </si>
  <si>
    <t>FMC Payable</t>
  </si>
  <si>
    <t>(as of 9/30/21)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</si>
</sst>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11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0" fontId="5" fillId="0" borderId="0" xfId="0" applyFont="1" applyAlignment="1">
      <alignment/>
    </xf>
    <xf numFmtId="44" fontId="0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1"/>
  <sheetViews>
    <sheetView tabSelected="1" view="pageLayout" workbookViewId="0" topLeftCell="A1">
      <selection activeCell="B45" sqref="B45"/>
    </sheetView>
  </sheetViews>
  <sheetFormatPr defaultColWidth="9.140625" defaultRowHeight="12.75"/>
  <cols>
    <col min="1" max="1" width="29.7109375" style="0" customWidth="1"/>
    <col min="2" max="2" width="16.28125" style="0" customWidth="1"/>
    <col min="3" max="3" width="15.00390625" style="0" customWidth="1"/>
    <col min="4" max="4" width="12.421875" style="0" customWidth="1"/>
  </cols>
  <sheetData>
    <row r="5" spans="1:4" ht="12.75">
      <c r="A5" s="5" t="s">
        <v>27</v>
      </c>
      <c r="B5" s="4" t="s">
        <v>0</v>
      </c>
      <c r="C5" s="4" t="s">
        <v>1</v>
      </c>
      <c r="D5" s="4" t="s">
        <v>2</v>
      </c>
    </row>
    <row r="6" spans="2:4" ht="12.75">
      <c r="B6" s="1"/>
      <c r="C6" s="1"/>
      <c r="D6" s="2"/>
    </row>
    <row r="7" spans="1:4" ht="12.75">
      <c r="A7" t="s">
        <v>3</v>
      </c>
      <c r="B7" s="1"/>
      <c r="C7" s="1"/>
      <c r="D7" s="2"/>
    </row>
    <row r="8" spans="1:4" ht="12.75">
      <c r="A8" t="s">
        <v>8</v>
      </c>
      <c r="B8" s="1">
        <v>37276</v>
      </c>
      <c r="C8" s="11">
        <v>30420.32</v>
      </c>
      <c r="D8" s="2">
        <f aca="true" t="shared" si="0" ref="D8:D14">SUM(C8/B8)</f>
        <v>0.8160832707372035</v>
      </c>
    </row>
    <row r="9" spans="1:4" ht="12.75">
      <c r="A9" s="6" t="s">
        <v>17</v>
      </c>
      <c r="B9" s="1">
        <v>25950</v>
      </c>
      <c r="C9" s="1">
        <v>44029.94</v>
      </c>
      <c r="D9" s="2">
        <f t="shared" si="0"/>
        <v>1.6967221579961465</v>
      </c>
    </row>
    <row r="10" spans="1:4" ht="12.75">
      <c r="A10" s="6" t="s">
        <v>9</v>
      </c>
      <c r="B10" s="1">
        <v>0</v>
      </c>
      <c r="C10" s="1">
        <v>0</v>
      </c>
      <c r="D10" s="2">
        <v>0</v>
      </c>
    </row>
    <row r="11" spans="1:4" ht="12.75">
      <c r="A11" s="6" t="s">
        <v>10</v>
      </c>
      <c r="B11" s="1">
        <v>0</v>
      </c>
      <c r="C11" s="1">
        <v>800</v>
      </c>
      <c r="D11" s="2">
        <v>0</v>
      </c>
    </row>
    <row r="12" spans="1:4" ht="12.75">
      <c r="A12" s="6" t="s">
        <v>19</v>
      </c>
      <c r="B12" s="1">
        <v>28000</v>
      </c>
      <c r="C12" s="11">
        <v>28000</v>
      </c>
      <c r="D12" s="2">
        <f t="shared" si="0"/>
        <v>1</v>
      </c>
    </row>
    <row r="13" spans="1:4" ht="12.75">
      <c r="A13" s="6" t="s">
        <v>11</v>
      </c>
      <c r="B13" s="1">
        <v>6000</v>
      </c>
      <c r="C13" s="1">
        <v>8491.72</v>
      </c>
      <c r="D13" s="2">
        <f t="shared" si="0"/>
        <v>1.4152866666666666</v>
      </c>
    </row>
    <row r="14" spans="1:4" ht="12.75">
      <c r="A14" s="6" t="s">
        <v>28</v>
      </c>
      <c r="B14" s="1">
        <v>50000</v>
      </c>
      <c r="C14" s="1">
        <v>0</v>
      </c>
      <c r="D14" s="2">
        <f t="shared" si="0"/>
        <v>0</v>
      </c>
    </row>
    <row r="15" spans="1:4" ht="12.75">
      <c r="A15" t="s">
        <v>4</v>
      </c>
      <c r="B15" s="3">
        <v>100</v>
      </c>
      <c r="C15" s="3">
        <v>1495.91</v>
      </c>
      <c r="D15" s="2">
        <f>SUM(C15/B15)</f>
        <v>14.959100000000001</v>
      </c>
    </row>
    <row r="16" spans="2:4" ht="12.75">
      <c r="B16" s="1"/>
      <c r="C16" s="1"/>
      <c r="D16" s="2"/>
    </row>
    <row r="17" spans="1:4" ht="13.5" thickBot="1">
      <c r="A17" t="s">
        <v>5</v>
      </c>
      <c r="B17" s="13">
        <f>SUM(B8:B16)</f>
        <v>147326</v>
      </c>
      <c r="C17" s="13">
        <f>SUM(C8:C16)</f>
        <v>113237.89000000001</v>
      </c>
      <c r="D17" s="2">
        <f>SUM(C17/B17)</f>
        <v>0.7686212209657495</v>
      </c>
    </row>
    <row r="18" spans="2:4" ht="13.5" thickTop="1">
      <c r="B18" s="1"/>
      <c r="C18" s="1"/>
      <c r="D18" s="2"/>
    </row>
    <row r="19" spans="2:4" ht="12.75">
      <c r="B19" s="1"/>
      <c r="C19" s="1"/>
      <c r="D19" s="2"/>
    </row>
    <row r="20" spans="1:4" ht="12.75">
      <c r="A20" t="s">
        <v>6</v>
      </c>
      <c r="B20" s="1"/>
      <c r="C20" s="1"/>
      <c r="D20" s="2"/>
    </row>
    <row r="21" spans="1:4" ht="12.75">
      <c r="A21" s="6" t="s">
        <v>12</v>
      </c>
      <c r="B21" s="1">
        <v>22392.88</v>
      </c>
      <c r="C21" s="1">
        <v>17037.2</v>
      </c>
      <c r="D21" s="2">
        <f aca="true" t="shared" si="1" ref="D21:D26">SUM(C21/B21)</f>
        <v>0.7608311213207055</v>
      </c>
    </row>
    <row r="22" spans="1:4" ht="12.75">
      <c r="A22" s="6" t="s">
        <v>13</v>
      </c>
      <c r="B22" s="1">
        <v>40201.44</v>
      </c>
      <c r="C22" s="1">
        <v>40487</v>
      </c>
      <c r="D22" s="2">
        <f t="shared" si="1"/>
        <v>1.0071032281430714</v>
      </c>
    </row>
    <row r="23" spans="1:4" ht="12.75">
      <c r="A23" s="6" t="s">
        <v>18</v>
      </c>
      <c r="B23" s="1">
        <v>1557</v>
      </c>
      <c r="C23" s="1">
        <v>734.9</v>
      </c>
      <c r="D23" s="2">
        <f t="shared" si="1"/>
        <v>0.4719974309569685</v>
      </c>
    </row>
    <row r="24" spans="1:4" ht="12.75">
      <c r="A24" s="6" t="s">
        <v>14</v>
      </c>
      <c r="B24" s="1">
        <v>14703.72</v>
      </c>
      <c r="C24" s="1">
        <v>8904.27</v>
      </c>
      <c r="D24" s="2">
        <f t="shared" si="1"/>
        <v>0.6055794043956224</v>
      </c>
    </row>
    <row r="25" spans="1:4" ht="12.75">
      <c r="A25" s="6" t="s">
        <v>15</v>
      </c>
      <c r="B25" s="10">
        <v>38470.96</v>
      </c>
      <c r="C25" s="10">
        <v>17954.52</v>
      </c>
      <c r="D25" s="2">
        <f t="shared" si="1"/>
        <v>0.46670319638501356</v>
      </c>
    </row>
    <row r="26" spans="1:4" ht="12.75">
      <c r="A26" s="6" t="s">
        <v>16</v>
      </c>
      <c r="B26" s="1">
        <v>30000</v>
      </c>
      <c r="C26" s="1">
        <v>17162.82</v>
      </c>
      <c r="D26" s="2">
        <f t="shared" si="1"/>
        <v>0.572094</v>
      </c>
    </row>
    <row r="27" spans="1:4" ht="12.75">
      <c r="A27" s="6"/>
      <c r="B27" s="1"/>
      <c r="C27" s="1"/>
      <c r="D27" s="2"/>
    </row>
    <row r="28" spans="1:4" ht="13.5" thickBot="1">
      <c r="A28" t="s">
        <v>7</v>
      </c>
      <c r="B28" s="13">
        <f>SUM(B21:B26)</f>
        <v>147326</v>
      </c>
      <c r="C28" s="13">
        <f>SUM(C21:C26)</f>
        <v>102280.70999999999</v>
      </c>
      <c r="D28" s="2">
        <f>SUM(C28/B28)</f>
        <v>0.6942475191072859</v>
      </c>
    </row>
    <row r="29" ht="13.5" thickTop="1"/>
    <row r="30" spans="1:3" ht="12.75">
      <c r="A30" s="14" t="s">
        <v>20</v>
      </c>
      <c r="B30" s="15">
        <f>B17-B28</f>
        <v>0</v>
      </c>
      <c r="C30" s="15">
        <f>C17-C28</f>
        <v>10957.180000000022</v>
      </c>
    </row>
    <row r="31" spans="1:3" ht="12.75">
      <c r="A31" s="14"/>
      <c r="B31" s="15"/>
      <c r="C31" s="15"/>
    </row>
    <row r="32" spans="1:3" ht="12.75">
      <c r="A32" s="14"/>
      <c r="B32" s="15"/>
      <c r="C32" s="15"/>
    </row>
    <row r="34" spans="1:5" ht="12.75">
      <c r="A34" s="19" t="s">
        <v>29</v>
      </c>
      <c r="B34" s="7"/>
      <c r="E34" s="9"/>
    </row>
    <row r="35" spans="1:2" ht="12.75">
      <c r="A35" s="6" t="s">
        <v>21</v>
      </c>
      <c r="B35" s="7">
        <v>42177.04</v>
      </c>
    </row>
    <row r="36" spans="1:2" ht="12.75">
      <c r="A36" s="6" t="s">
        <v>22</v>
      </c>
      <c r="B36" s="7">
        <v>850.33</v>
      </c>
    </row>
    <row r="37" spans="1:2" ht="12.75">
      <c r="A37" s="6" t="s">
        <v>23</v>
      </c>
      <c r="B37" s="7">
        <v>400</v>
      </c>
    </row>
    <row r="38" spans="1:2" ht="12.75">
      <c r="A38" s="6" t="s">
        <v>24</v>
      </c>
      <c r="B38" s="7">
        <v>1028.74</v>
      </c>
    </row>
    <row r="39" spans="1:3" ht="12.75">
      <c r="A39" s="6" t="s">
        <v>25</v>
      </c>
      <c r="B39" s="16">
        <v>79816.69</v>
      </c>
      <c r="C39" s="6" t="s">
        <v>32</v>
      </c>
    </row>
    <row r="40" spans="1:3" ht="12.75">
      <c r="A40" s="6" t="s">
        <v>26</v>
      </c>
      <c r="B40" s="16">
        <v>1674.04</v>
      </c>
      <c r="C40" s="6" t="s">
        <v>32</v>
      </c>
    </row>
    <row r="41" spans="1:2" ht="12.75">
      <c r="A41" s="6"/>
      <c r="B41" s="8"/>
    </row>
    <row r="42" ht="12.75">
      <c r="B42" s="17">
        <f>SUM(B35:B41)</f>
        <v>125946.84</v>
      </c>
    </row>
    <row r="43" ht="12.75">
      <c r="B43" s="7"/>
    </row>
    <row r="44" spans="1:2" ht="12.75">
      <c r="A44" s="19" t="s">
        <v>30</v>
      </c>
      <c r="B44" s="7"/>
    </row>
    <row r="45" spans="1:2" ht="12.75">
      <c r="A45" s="6" t="s">
        <v>31</v>
      </c>
      <c r="B45" s="7"/>
    </row>
    <row r="46" spans="1:2" ht="12.75">
      <c r="A46" s="14"/>
      <c r="B46" s="18"/>
    </row>
    <row r="47" spans="1:2" ht="12.75">
      <c r="A47" s="14"/>
      <c r="B47" s="20"/>
    </row>
    <row r="48" ht="12.75">
      <c r="B48" s="7"/>
    </row>
    <row r="49" spans="1:2" ht="12.75">
      <c r="A49" s="14"/>
      <c r="B49" s="12"/>
    </row>
    <row r="50" ht="12.75">
      <c r="B50" s="7"/>
    </row>
    <row r="51" ht="12.75">
      <c r="B51" s="7"/>
    </row>
  </sheetData>
  <sheetProtection/>
  <printOptions/>
  <pageMargins left="1.14" right="0.75" top="1.61" bottom="1" header="1.18" footer="0.5"/>
  <pageSetup horizontalDpi="600" verticalDpi="600" orientation="portrait" r:id="rId1"/>
  <headerFooter alignWithMargins="0">
    <oddHeader>&amp;C&amp;"Arial,Bold"&amp;18Deerhaven Budgeted Financial Statement
&amp;12Through October 31, 2021 (83.33%)</oddHead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jwatkins</dc:creator>
  <cp:keywords/>
  <dc:description/>
  <cp:lastModifiedBy>Debbie Bartlett</cp:lastModifiedBy>
  <cp:lastPrinted>2019-11-07T20:42:56Z</cp:lastPrinted>
  <dcterms:created xsi:type="dcterms:W3CDTF">2010-10-25T13:20:55Z</dcterms:created>
  <dcterms:modified xsi:type="dcterms:W3CDTF">2021-11-03T14:51:57Z</dcterms:modified>
  <cp:category/>
  <cp:version/>
  <cp:contentType/>
  <cp:contentStatus/>
</cp:coreProperties>
</file>